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<sst xmlns="http://schemas.openxmlformats.org/spreadsheetml/2006/main" count="20" uniqueCount="20">
  <si>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przekrój</t>
  </si>
  <si>
    <t>odległość między przekrojami</t>
  </si>
  <si>
    <t>1-1</t>
  </si>
  <si>
    <t>2-2</t>
  </si>
  <si>
    <t>3-3</t>
  </si>
  <si>
    <t>4-4</t>
  </si>
  <si>
    <t>5-5</t>
  </si>
  <si>
    <t>ilość ziemi gliniastej na warstwę nieprzep. [m3]</t>
  </si>
  <si>
    <t>ilość ziemi urodzajnej na warstwę wierzchnią [m3]</t>
  </si>
  <si>
    <t>pole powierzchni odpadów w przekroju przed przemieszczeniem odpadów [m2]</t>
  </si>
  <si>
    <t>średnie pole przekroju odpadów między przekrojami przed przemieszczeniem odpadów [m2]</t>
  </si>
  <si>
    <t>objętość odpadów miedzy przekrojami przed przemieszczeniem [m3]</t>
  </si>
  <si>
    <t>pole powierzchni odpadów w przekroju po przemieszczeniu odpadów [m2]</t>
  </si>
  <si>
    <t>średnie pole przekroju odpadów między przekrojami po przemieszczeniu odpadów [m2]</t>
  </si>
  <si>
    <t>objętość odpadów miedzy przekrojami po przemieszczeniu [m2]</t>
  </si>
  <si>
    <t>ilość odpadów do przemieszczenia [m3]</t>
  </si>
  <si>
    <t>6-6</t>
  </si>
  <si>
    <t>powierzchnia terenu do pokrycia 25cm warstwą gruntu urodzajnego</t>
  </si>
  <si>
    <t>powierzchnia terenu do pokrycia 30cm warstwą gruntu słaboprzepuszczającego</t>
  </si>
  <si>
    <t>powierzchnia terenu do uzupełnienia warstwy gruntu słaboprzepuszczającego (15cm)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</si>
</sst>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1" fillId="0" borderId="17" xfId="0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41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41" fillId="0" borderId="23" xfId="0" applyFont="1" applyBorder="1" applyAlignment="1">
      <alignment/>
    </xf>
    <xf numFmtId="0" fontId="0" fillId="0" borderId="24" xfId="0" applyBorder="1" applyAlignment="1">
      <alignment/>
    </xf>
    <xf numFmtId="16" fontId="0" fillId="0" borderId="25" xfId="0" applyNumberFormat="1" applyBorder="1" applyAlignment="1" quotePrefix="1">
      <alignment/>
    </xf>
    <xf numFmtId="0" fontId="0" fillId="0" borderId="25" xfId="0" applyBorder="1" applyAlignment="1">
      <alignment/>
    </xf>
    <xf numFmtId="0" fontId="0" fillId="0" borderId="25" xfId="0" applyBorder="1" applyAlignment="1" quotePrefix="1">
      <alignment/>
    </xf>
    <xf numFmtId="0" fontId="0" fillId="0" borderId="26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M6" sqref="M6"/>
    </sheetView>
  </sheetViews>
  <sheetFormatPr defaultColWidth="9.140625" defaultRowHeight="15"/>
  <cols>
    <col min="2" max="2" width="11.140625" style="0" customWidth="1"/>
    <col min="3" max="3" width="17.421875" style="0" customWidth="1"/>
    <col min="4" max="4" width="15.00390625" style="0" customWidth="1"/>
    <col min="5" max="5" width="15.8515625" style="0" customWidth="1"/>
    <col min="6" max="6" width="13.57421875" style="0" customWidth="1"/>
    <col min="7" max="7" width="14.00390625" style="0" customWidth="1"/>
    <col min="8" max="8" width="13.421875" style="0" customWidth="1"/>
    <col min="9" max="9" width="14.421875" style="0" customWidth="1"/>
  </cols>
  <sheetData>
    <row r="1" ht="16.5" customHeight="1" thickBot="1"/>
    <row r="2" spans="1:11" ht="100.5" customHeight="1" thickBot="1">
      <c r="A2" s="22" t="s">
        <v>0</v>
      </c>
      <c r="B2" s="17" t="s">
        <v>1</v>
      </c>
      <c r="C2" s="15" t="s">
        <v>9</v>
      </c>
      <c r="D2" s="15" t="s">
        <v>10</v>
      </c>
      <c r="E2" s="15" t="s">
        <v>11</v>
      </c>
      <c r="F2" s="15" t="s">
        <v>12</v>
      </c>
      <c r="G2" s="15" t="s">
        <v>13</v>
      </c>
      <c r="H2" s="15" t="s">
        <v>14</v>
      </c>
      <c r="I2" s="15" t="s">
        <v>15</v>
      </c>
      <c r="J2" s="15" t="s">
        <v>7</v>
      </c>
      <c r="K2" s="16" t="s">
        <v>8</v>
      </c>
    </row>
    <row r="3" spans="1:11" ht="15">
      <c r="A3" s="23"/>
      <c r="B3" s="18"/>
      <c r="C3" s="13"/>
      <c r="D3" s="13"/>
      <c r="E3" s="13"/>
      <c r="F3" s="13"/>
      <c r="G3" s="13"/>
      <c r="H3" s="13"/>
      <c r="I3" s="13"/>
      <c r="J3" s="13"/>
      <c r="K3" s="14"/>
    </row>
    <row r="4" spans="1:11" ht="15">
      <c r="A4" s="24" t="s">
        <v>2</v>
      </c>
      <c r="B4" s="19"/>
      <c r="C4" s="6">
        <v>0</v>
      </c>
      <c r="D4" s="6"/>
      <c r="E4" s="6"/>
      <c r="F4" s="6">
        <v>0</v>
      </c>
      <c r="G4" s="6"/>
      <c r="H4" s="6"/>
      <c r="I4" s="6"/>
      <c r="J4" s="4"/>
      <c r="K4" s="5"/>
    </row>
    <row r="5" spans="1:11" ht="15">
      <c r="A5" s="25"/>
      <c r="B5" s="20">
        <v>20</v>
      </c>
      <c r="C5" s="6"/>
      <c r="D5" s="6">
        <f>(C4+C6)*0.5</f>
        <v>77</v>
      </c>
      <c r="E5" s="7">
        <f>D5*B5</f>
        <v>1540</v>
      </c>
      <c r="F5" s="6"/>
      <c r="G5" s="6">
        <f>(F4+F6)*0.5</f>
        <v>71.5</v>
      </c>
      <c r="H5" s="7">
        <f>G5*B5</f>
        <v>1430</v>
      </c>
      <c r="I5" s="8"/>
      <c r="J5" s="4"/>
      <c r="K5" s="5"/>
    </row>
    <row r="6" spans="1:11" ht="15">
      <c r="A6" s="26" t="s">
        <v>3</v>
      </c>
      <c r="B6" s="20"/>
      <c r="C6" s="6">
        <v>154</v>
      </c>
      <c r="D6" s="6"/>
      <c r="E6" s="7"/>
      <c r="F6" s="6">
        <v>143</v>
      </c>
      <c r="G6" s="6"/>
      <c r="H6" s="7"/>
      <c r="I6" s="8"/>
      <c r="J6" s="4"/>
      <c r="K6" s="5"/>
    </row>
    <row r="7" spans="1:11" ht="15">
      <c r="A7" s="25"/>
      <c r="B7" s="20">
        <v>10</v>
      </c>
      <c r="C7" s="6"/>
      <c r="D7" s="6">
        <f>(C6+C8)*0.5</f>
        <v>148.05</v>
      </c>
      <c r="E7" s="7">
        <f>D7*B7</f>
        <v>1480.5</v>
      </c>
      <c r="F7" s="6"/>
      <c r="G7" s="6">
        <f>(F6+F8)*0.5</f>
        <v>136.7</v>
      </c>
      <c r="H7" s="7">
        <f>G7*B7</f>
        <v>1367</v>
      </c>
      <c r="I7" s="8"/>
      <c r="J7" s="4"/>
      <c r="K7" s="5"/>
    </row>
    <row r="8" spans="1:11" ht="15">
      <c r="A8" s="26" t="s">
        <v>4</v>
      </c>
      <c r="B8" s="20"/>
      <c r="C8" s="6">
        <v>142.1</v>
      </c>
      <c r="D8" s="6"/>
      <c r="E8" s="7"/>
      <c r="F8" s="6">
        <v>130.4</v>
      </c>
      <c r="G8" s="6"/>
      <c r="H8" s="7"/>
      <c r="I8" s="8"/>
      <c r="J8" s="4"/>
      <c r="K8" s="5"/>
    </row>
    <row r="9" spans="1:11" ht="15">
      <c r="A9" s="25"/>
      <c r="B9" s="20">
        <v>10</v>
      </c>
      <c r="C9" s="6"/>
      <c r="D9" s="6">
        <f>(C8+C10)*0.5</f>
        <v>78.5</v>
      </c>
      <c r="E9" s="7">
        <f>D9*B9</f>
        <v>785</v>
      </c>
      <c r="F9" s="6"/>
      <c r="G9" s="6">
        <f>(F8+F10)*0.5</f>
        <v>78.95</v>
      </c>
      <c r="H9" s="7">
        <f>G9*B9</f>
        <v>789.5</v>
      </c>
      <c r="I9" s="8">
        <f>H9-E9</f>
        <v>4.5</v>
      </c>
      <c r="J9" s="4"/>
      <c r="K9" s="5"/>
    </row>
    <row r="10" spans="1:11" ht="15">
      <c r="A10" s="26" t="s">
        <v>5</v>
      </c>
      <c r="B10" s="20"/>
      <c r="C10" s="6">
        <v>14.9</v>
      </c>
      <c r="D10" s="6"/>
      <c r="E10" s="7"/>
      <c r="F10" s="6">
        <v>27.5</v>
      </c>
      <c r="G10" s="6"/>
      <c r="H10" s="7"/>
      <c r="I10" s="8"/>
      <c r="J10" s="4"/>
      <c r="K10" s="5"/>
    </row>
    <row r="11" spans="1:11" ht="15">
      <c r="A11" s="25"/>
      <c r="B11" s="20">
        <v>35</v>
      </c>
      <c r="C11" s="6"/>
      <c r="D11" s="6">
        <f>(C10+C12)*0.5</f>
        <v>40.900000000000006</v>
      </c>
      <c r="E11" s="7">
        <f>D11*B11</f>
        <v>1431.5000000000002</v>
      </c>
      <c r="F11" s="6"/>
      <c r="G11" s="6">
        <f>(F10+F12)*0.5</f>
        <v>47.2</v>
      </c>
      <c r="H11" s="7">
        <f>G11*B11</f>
        <v>1652</v>
      </c>
      <c r="I11" s="8">
        <f>H11-E11</f>
        <v>220.49999999999977</v>
      </c>
      <c r="J11" s="4"/>
      <c r="K11" s="5"/>
    </row>
    <row r="12" spans="1:11" ht="15">
      <c r="A12" s="26" t="s">
        <v>6</v>
      </c>
      <c r="B12" s="20"/>
      <c r="C12" s="6">
        <v>66.9</v>
      </c>
      <c r="D12" s="6"/>
      <c r="E12" s="7"/>
      <c r="F12" s="6">
        <v>66.9</v>
      </c>
      <c r="G12" s="6"/>
      <c r="H12" s="7"/>
      <c r="I12" s="8"/>
      <c r="J12" s="4"/>
      <c r="K12" s="5"/>
    </row>
    <row r="13" spans="1:11" ht="15">
      <c r="A13" s="26"/>
      <c r="B13" s="20">
        <v>35</v>
      </c>
      <c r="C13" s="6"/>
      <c r="D13" s="6">
        <f>(C12+C14)*0.5</f>
        <v>77.75</v>
      </c>
      <c r="E13" s="7">
        <f>D13*B13</f>
        <v>2721.25</v>
      </c>
      <c r="F13" s="6"/>
      <c r="G13" s="6">
        <f>(F12+F14)*0.5</f>
        <v>77.75</v>
      </c>
      <c r="H13" s="7">
        <f>G13*B13</f>
        <v>2721.25</v>
      </c>
      <c r="I13" s="8">
        <f>H13-E13</f>
        <v>0</v>
      </c>
      <c r="J13" s="4"/>
      <c r="K13" s="5"/>
    </row>
    <row r="14" spans="1:11" ht="15">
      <c r="A14" s="24" t="s">
        <v>16</v>
      </c>
      <c r="B14" s="19"/>
      <c r="C14" s="6">
        <v>88.6</v>
      </c>
      <c r="D14" s="6"/>
      <c r="E14" s="7"/>
      <c r="F14" s="6">
        <v>88.6</v>
      </c>
      <c r="G14" s="6"/>
      <c r="H14" s="7"/>
      <c r="I14" s="7"/>
      <c r="J14" s="4"/>
      <c r="K14" s="5"/>
    </row>
    <row r="15" spans="1:12" ht="15.75" thickBot="1">
      <c r="A15" s="27"/>
      <c r="B15" s="21"/>
      <c r="C15" s="9"/>
      <c r="D15" s="9"/>
      <c r="E15" s="10">
        <f>SUM(E5:E13)</f>
        <v>7958.25</v>
      </c>
      <c r="F15" s="11"/>
      <c r="G15" s="11"/>
      <c r="H15" s="10">
        <f>SUM(H5:H13)</f>
        <v>7959.75</v>
      </c>
      <c r="I15" s="10">
        <f>SUM(I4:I14)</f>
        <v>224.99999999999977</v>
      </c>
      <c r="J15" s="9">
        <f>H18*0.15+H19*0.3</f>
        <v>840</v>
      </c>
      <c r="K15" s="12">
        <f>H17*0.25</f>
        <v>950</v>
      </c>
      <c r="L15" s="1"/>
    </row>
    <row r="16" ht="15">
      <c r="J16" s="2"/>
    </row>
    <row r="17" spans="3:8" ht="15">
      <c r="C17" s="3" t="s">
        <v>17</v>
      </c>
      <c r="D17" s="3"/>
      <c r="E17" s="3"/>
      <c r="F17" s="3"/>
      <c r="G17" s="3"/>
      <c r="H17">
        <v>3800</v>
      </c>
    </row>
    <row r="18" spans="3:8" ht="15" customHeight="1">
      <c r="C18" s="3" t="s">
        <v>19</v>
      </c>
      <c r="D18" s="3"/>
      <c r="E18" s="3"/>
      <c r="F18" s="3"/>
      <c r="G18" s="3"/>
      <c r="H18">
        <v>2000</v>
      </c>
    </row>
    <row r="19" spans="3:8" ht="15">
      <c r="C19" s="3" t="s">
        <v>18</v>
      </c>
      <c r="D19" s="3"/>
      <c r="E19" s="3"/>
      <c r="F19" s="3"/>
      <c r="G19" s="3"/>
      <c r="H19">
        <v>1800</v>
      </c>
    </row>
  </sheetData>
  <sheetProtection/>
  <mergeCells count="3">
    <mergeCell ref="C17:G17"/>
    <mergeCell ref="C18:G18"/>
    <mergeCell ref="C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2011-05-18T21:49:41Z</dcterms:modified>
  <cp:category/>
  <cp:version/>
  <cp:contentType/>
  <cp:contentStatus/>
</cp:coreProperties>
</file>